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655" activeTab="1"/>
  </bookViews>
  <sheets>
    <sheet name="Open Elite" sheetId="1" r:id="rId1"/>
    <sheet name="Paralimpici" sheetId="2" r:id="rId2"/>
  </sheets>
  <definedNames/>
  <calcPr fullCalcOnLoad="1"/>
</workbook>
</file>

<file path=xl/sharedStrings.xml><?xml version="1.0" encoding="utf-8"?>
<sst xmlns="http://schemas.openxmlformats.org/spreadsheetml/2006/main" count="78" uniqueCount="30">
  <si>
    <t>CAMPIONATO VENETO TRAIL-O 2011</t>
  </si>
  <si>
    <t>Open Elite</t>
  </si>
  <si>
    <t>Treviso</t>
  </si>
  <si>
    <t>Gallio</t>
  </si>
  <si>
    <t>Lignano</t>
  </si>
  <si>
    <t>LN</t>
  </si>
  <si>
    <t>LT</t>
  </si>
  <si>
    <t>LN=numero lanterne normali</t>
  </si>
  <si>
    <t>LT=numero lanterne a tempo</t>
  </si>
  <si>
    <t>Nome</t>
  </si>
  <si>
    <t>DANIELI Daniele</t>
  </si>
  <si>
    <t>Totale</t>
  </si>
  <si>
    <t>Punti</t>
  </si>
  <si>
    <t>Tempo</t>
  </si>
  <si>
    <t>PI</t>
  </si>
  <si>
    <t>PG</t>
  </si>
  <si>
    <t>vincitore</t>
  </si>
  <si>
    <t>PG = Punteggio gara</t>
  </si>
  <si>
    <t>GIOVANNINI Marco</t>
  </si>
  <si>
    <t>PI = Punteggio individuale</t>
  </si>
  <si>
    <t>MANEA Roberto</t>
  </si>
  <si>
    <t>VARGIOLU Tiziano</t>
  </si>
  <si>
    <t>MACCATROZZO Roberto</t>
  </si>
  <si>
    <t>GAZZETTO Davide</t>
  </si>
  <si>
    <t>PADOAN Paolo</t>
  </si>
  <si>
    <t>DE COLLE Maurizio</t>
  </si>
  <si>
    <t>ARTUSO Nelvio</t>
  </si>
  <si>
    <t>VALENTINI Francesco</t>
  </si>
  <si>
    <t>DA RE Ivana</t>
  </si>
  <si>
    <t>Paralimpici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</si>
</sst>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4" fontId="3" fillId="0" borderId="3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Fill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2" fontId="3" fillId="0" borderId="9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9" xfId="0" applyNumberFormat="1" applyFill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Zeros="0" workbookViewId="0" topLeftCell="A10">
      <selection activeCell="A1" sqref="A1:IV16384"/>
    </sheetView>
  </sheetViews>
  <sheetFormatPr defaultColWidth="9.140625" defaultRowHeight="12.75"/>
  <cols>
    <col min="1" max="1" width="4.7109375" style="0" customWidth="1"/>
    <col min="2" max="2" width="22.28125" style="0" customWidth="1"/>
    <col min="3" max="4" width="10.140625" style="0" bestFit="1" customWidth="1"/>
    <col min="5" max="5" width="12.7109375" style="26" customWidth="1"/>
    <col min="6" max="6" width="10.140625" style="0" customWidth="1"/>
    <col min="9" max="9" width="9.8515625" style="0" customWidth="1"/>
    <col min="12" max="12" width="9.140625" style="26" customWidth="1"/>
  </cols>
  <sheetData>
    <row r="1" spans="1:10" ht="20.25">
      <c r="A1" s="1" t="s">
        <v>0</v>
      </c>
      <c r="G1" s="8" t="s">
        <v>7</v>
      </c>
      <c r="J1" t="s">
        <v>17</v>
      </c>
    </row>
    <row r="2" spans="7:10" ht="12.75">
      <c r="G2" s="8" t="s">
        <v>8</v>
      </c>
      <c r="J2" t="s">
        <v>19</v>
      </c>
    </row>
    <row r="3" ht="18">
      <c r="A3" s="2" t="s">
        <v>1</v>
      </c>
    </row>
    <row r="5" spans="3:11" ht="12.75">
      <c r="C5" s="4" t="s">
        <v>2</v>
      </c>
      <c r="D5" s="10"/>
      <c r="E5" s="27"/>
      <c r="F5" s="4" t="s">
        <v>3</v>
      </c>
      <c r="G5" s="10"/>
      <c r="H5" s="11"/>
      <c r="I5" s="5" t="s">
        <v>4</v>
      </c>
      <c r="J5" s="10"/>
      <c r="K5" s="11"/>
    </row>
    <row r="6" spans="3:11" ht="12.75">
      <c r="C6" s="6">
        <v>40696</v>
      </c>
      <c r="D6" s="16"/>
      <c r="E6" s="29"/>
      <c r="F6" s="6">
        <v>40706</v>
      </c>
      <c r="G6" s="16"/>
      <c r="H6" s="17"/>
      <c r="I6" s="7">
        <v>40804</v>
      </c>
      <c r="J6" s="16"/>
      <c r="K6" s="17"/>
    </row>
    <row r="7" spans="2:11" ht="12.75">
      <c r="B7" s="20" t="s">
        <v>5</v>
      </c>
      <c r="C7" s="9">
        <v>17</v>
      </c>
      <c r="D7" s="10"/>
      <c r="E7" s="27"/>
      <c r="F7" s="9"/>
      <c r="G7" s="10"/>
      <c r="H7" s="11"/>
      <c r="I7" s="9"/>
      <c r="J7" s="10"/>
      <c r="K7" s="11"/>
    </row>
    <row r="8" spans="2:11" ht="12.75">
      <c r="B8" s="21" t="s">
        <v>6</v>
      </c>
      <c r="C8" s="12">
        <v>4</v>
      </c>
      <c r="D8" s="13"/>
      <c r="E8" s="28"/>
      <c r="F8" s="12">
        <v>1</v>
      </c>
      <c r="G8" s="13"/>
      <c r="H8" s="14"/>
      <c r="I8" s="12">
        <v>1</v>
      </c>
      <c r="J8" s="13"/>
      <c r="K8" s="14"/>
    </row>
    <row r="9" spans="2:11" ht="12.75">
      <c r="B9" s="21"/>
      <c r="C9" s="23" t="s">
        <v>12</v>
      </c>
      <c r="D9" s="24" t="s">
        <v>13</v>
      </c>
      <c r="E9" s="28" t="s">
        <v>14</v>
      </c>
      <c r="F9" s="23" t="s">
        <v>12</v>
      </c>
      <c r="G9" s="24" t="s">
        <v>13</v>
      </c>
      <c r="H9" s="28" t="s">
        <v>14</v>
      </c>
      <c r="I9" s="23" t="s">
        <v>12</v>
      </c>
      <c r="J9" s="24" t="s">
        <v>13</v>
      </c>
      <c r="K9" s="28" t="s">
        <v>14</v>
      </c>
    </row>
    <row r="10" spans="2:11" ht="12.75">
      <c r="B10" s="22" t="s">
        <v>16</v>
      </c>
      <c r="C10" s="15">
        <v>18</v>
      </c>
      <c r="D10" s="16">
        <v>33</v>
      </c>
      <c r="E10" s="29">
        <f>C$10/(C$7+C$8)*100-(D10/(C$8*40))</f>
        <v>85.50803571428571</v>
      </c>
      <c r="F10" s="15">
        <v>0</v>
      </c>
      <c r="G10" s="16">
        <v>0</v>
      </c>
      <c r="H10" s="17">
        <f>F$10/(F$7+F$8)*100-(G10/(F$8*40))</f>
        <v>0</v>
      </c>
      <c r="I10" s="15">
        <v>0</v>
      </c>
      <c r="J10" s="16">
        <v>0</v>
      </c>
      <c r="K10" s="17">
        <f>I$10/(I$7+I$8)*100-(J10/(I$8*40))</f>
        <v>0</v>
      </c>
    </row>
    <row r="11" spans="1:12" s="3" customFormat="1" ht="12.75">
      <c r="A11" s="3">
        <v>0</v>
      </c>
      <c r="B11" s="35" t="s">
        <v>9</v>
      </c>
      <c r="C11" s="41" t="s">
        <v>12</v>
      </c>
      <c r="D11" s="42" t="s">
        <v>13</v>
      </c>
      <c r="E11" s="43" t="s">
        <v>15</v>
      </c>
      <c r="F11" s="41" t="s">
        <v>12</v>
      </c>
      <c r="G11" s="42" t="s">
        <v>13</v>
      </c>
      <c r="H11" s="43" t="s">
        <v>15</v>
      </c>
      <c r="I11" s="41" t="s">
        <v>12</v>
      </c>
      <c r="J11" s="42" t="s">
        <v>13</v>
      </c>
      <c r="K11" s="43" t="s">
        <v>15</v>
      </c>
      <c r="L11" s="36" t="s">
        <v>11</v>
      </c>
    </row>
    <row r="12" spans="1:12" ht="12.75">
      <c r="A12">
        <f>A11+1</f>
        <v>1</v>
      </c>
      <c r="B12" s="37" t="s">
        <v>10</v>
      </c>
      <c r="C12" s="25">
        <v>17</v>
      </c>
      <c r="D12" s="13">
        <v>66</v>
      </c>
      <c r="E12" s="31">
        <f>POWER((C12/(C$7+C$8)*100-(D12/(C$8*40)))/E$10,2)*100</f>
        <v>88.71725722606033</v>
      </c>
      <c r="F12" s="12"/>
      <c r="G12" s="13"/>
      <c r="H12" s="14">
        <v>0</v>
      </c>
      <c r="I12" s="12"/>
      <c r="J12" s="13"/>
      <c r="K12" s="14">
        <v>0</v>
      </c>
      <c r="L12" s="32">
        <f>E12+H12+K12-MIN(E12,H12,K12)</f>
        <v>88.71725722606033</v>
      </c>
    </row>
    <row r="13" spans="1:12" ht="12.75">
      <c r="A13">
        <f aca="true" t="shared" si="0" ref="A13:A22">A12+1</f>
        <v>2</v>
      </c>
      <c r="B13" s="38" t="s">
        <v>18</v>
      </c>
      <c r="C13" s="25">
        <v>17</v>
      </c>
      <c r="D13" s="13">
        <v>117</v>
      </c>
      <c r="E13" s="31">
        <f aca="true" t="shared" si="1" ref="E13:E26">POWER((C13/(C$7+C$8)*100-(D13/(C$8*40)))/E$10,2)*100</f>
        <v>88.01642015701522</v>
      </c>
      <c r="F13" s="12"/>
      <c r="G13" s="13"/>
      <c r="H13" s="14">
        <v>0</v>
      </c>
      <c r="I13" s="12"/>
      <c r="J13" s="13"/>
      <c r="K13" s="14">
        <v>0</v>
      </c>
      <c r="L13" s="32">
        <f>E13+H13+K13-MIN(E13,H13,K13)</f>
        <v>88.01642015701522</v>
      </c>
    </row>
    <row r="14" spans="1:12" ht="12.75">
      <c r="A14">
        <f t="shared" si="0"/>
        <v>3</v>
      </c>
      <c r="B14" s="39" t="s">
        <v>20</v>
      </c>
      <c r="C14" s="25">
        <v>17</v>
      </c>
      <c r="D14" s="13">
        <v>143</v>
      </c>
      <c r="E14" s="31">
        <f t="shared" si="1"/>
        <v>87.66020024338403</v>
      </c>
      <c r="F14" s="12"/>
      <c r="G14" s="13"/>
      <c r="H14" s="14">
        <v>0</v>
      </c>
      <c r="I14" s="12"/>
      <c r="J14" s="13"/>
      <c r="K14" s="14">
        <v>0</v>
      </c>
      <c r="L14" s="32">
        <f aca="true" t="shared" si="2" ref="L14:L22">E14+H14+K14-MIN(E14,H14,K14)</f>
        <v>87.66020024338403</v>
      </c>
    </row>
    <row r="15" spans="1:12" ht="12.75">
      <c r="A15">
        <f t="shared" si="0"/>
        <v>4</v>
      </c>
      <c r="B15" s="38" t="s">
        <v>21</v>
      </c>
      <c r="C15" s="25">
        <v>16</v>
      </c>
      <c r="D15" s="13">
        <v>134</v>
      </c>
      <c r="E15" s="31">
        <f t="shared" si="1"/>
        <v>77.65813569476995</v>
      </c>
      <c r="F15" s="12"/>
      <c r="G15" s="13"/>
      <c r="H15" s="14">
        <v>0</v>
      </c>
      <c r="I15" s="12"/>
      <c r="J15" s="13"/>
      <c r="K15" s="14">
        <v>0</v>
      </c>
      <c r="L15" s="32">
        <f t="shared" si="2"/>
        <v>77.65813569476995</v>
      </c>
    </row>
    <row r="16" spans="1:12" ht="12.75">
      <c r="A16">
        <f t="shared" si="0"/>
        <v>5</v>
      </c>
      <c r="B16" s="38" t="s">
        <v>22</v>
      </c>
      <c r="C16" s="25">
        <v>13</v>
      </c>
      <c r="D16" s="13">
        <v>168</v>
      </c>
      <c r="E16" s="31">
        <f t="shared" si="1"/>
        <v>50.6495131521009</v>
      </c>
      <c r="F16" s="12"/>
      <c r="G16" s="13"/>
      <c r="H16" s="14">
        <v>0</v>
      </c>
      <c r="I16" s="12"/>
      <c r="J16" s="13"/>
      <c r="K16" s="14">
        <v>0</v>
      </c>
      <c r="L16" s="32">
        <f t="shared" si="2"/>
        <v>50.6495131521009</v>
      </c>
    </row>
    <row r="17" spans="1:12" ht="12.75">
      <c r="A17">
        <f t="shared" si="0"/>
        <v>6</v>
      </c>
      <c r="B17" s="38" t="s">
        <v>23</v>
      </c>
      <c r="C17" s="25">
        <v>13</v>
      </c>
      <c r="D17" s="13">
        <v>129</v>
      </c>
      <c r="E17" s="31">
        <f t="shared" si="1"/>
        <v>51.056072759008266</v>
      </c>
      <c r="F17" s="12"/>
      <c r="G17" s="13"/>
      <c r="H17" s="14">
        <v>0</v>
      </c>
      <c r="I17" s="12"/>
      <c r="J17" s="13"/>
      <c r="K17" s="14">
        <v>0</v>
      </c>
      <c r="L17" s="32">
        <f t="shared" si="2"/>
        <v>51.056072759008266</v>
      </c>
    </row>
    <row r="18" spans="1:12" ht="12.75">
      <c r="A18">
        <f t="shared" si="0"/>
        <v>7</v>
      </c>
      <c r="B18" s="38" t="s">
        <v>24</v>
      </c>
      <c r="C18" s="25">
        <v>13</v>
      </c>
      <c r="D18" s="13">
        <v>230</v>
      </c>
      <c r="E18" s="31">
        <f t="shared" si="1"/>
        <v>50.006533109334825</v>
      </c>
      <c r="F18" s="12"/>
      <c r="G18" s="13"/>
      <c r="H18" s="14">
        <v>0</v>
      </c>
      <c r="I18" s="12"/>
      <c r="J18" s="13"/>
      <c r="K18" s="14">
        <v>0</v>
      </c>
      <c r="L18" s="32">
        <f t="shared" si="2"/>
        <v>50.006533109334825</v>
      </c>
    </row>
    <row r="19" spans="1:12" ht="12.75">
      <c r="A19">
        <f t="shared" si="0"/>
        <v>8</v>
      </c>
      <c r="B19" s="38" t="s">
        <v>25</v>
      </c>
      <c r="C19" s="25">
        <v>10</v>
      </c>
      <c r="D19" s="13">
        <v>148</v>
      </c>
      <c r="E19" s="31">
        <f t="shared" si="1"/>
        <v>29.82010606459145</v>
      </c>
      <c r="F19" s="12"/>
      <c r="G19" s="13"/>
      <c r="H19" s="14">
        <v>0</v>
      </c>
      <c r="I19" s="12"/>
      <c r="J19" s="13"/>
      <c r="K19" s="14">
        <v>0</v>
      </c>
      <c r="L19" s="32">
        <f t="shared" si="2"/>
        <v>29.82010606459145</v>
      </c>
    </row>
    <row r="20" spans="1:12" ht="12.75">
      <c r="A20">
        <f t="shared" si="0"/>
        <v>9</v>
      </c>
      <c r="B20" s="38" t="s">
        <v>26</v>
      </c>
      <c r="C20" s="25">
        <v>8</v>
      </c>
      <c r="D20" s="13">
        <v>323</v>
      </c>
      <c r="E20" s="31">
        <f t="shared" si="1"/>
        <v>17.8006002868782</v>
      </c>
      <c r="F20" s="12"/>
      <c r="G20" s="13"/>
      <c r="H20" s="14">
        <v>0</v>
      </c>
      <c r="I20" s="12"/>
      <c r="J20" s="13"/>
      <c r="K20" s="14">
        <v>0</v>
      </c>
      <c r="L20" s="32">
        <f t="shared" si="2"/>
        <v>17.8006002868782</v>
      </c>
    </row>
    <row r="21" spans="1:12" ht="12.75">
      <c r="A21">
        <f t="shared" si="0"/>
        <v>10</v>
      </c>
      <c r="B21" s="40" t="s">
        <v>27</v>
      </c>
      <c r="C21" s="25">
        <v>5</v>
      </c>
      <c r="D21" s="13">
        <v>324</v>
      </c>
      <c r="E21" s="31">
        <f t="shared" si="1"/>
        <v>6.490561692756702</v>
      </c>
      <c r="F21" s="12"/>
      <c r="G21" s="13"/>
      <c r="H21" s="14">
        <v>0</v>
      </c>
      <c r="I21" s="12"/>
      <c r="J21" s="13"/>
      <c r="K21" s="14">
        <v>0</v>
      </c>
      <c r="L21" s="32">
        <f t="shared" si="2"/>
        <v>6.490561692756702</v>
      </c>
    </row>
    <row r="22" spans="1:12" ht="12.75">
      <c r="A22">
        <f t="shared" si="0"/>
        <v>11</v>
      </c>
      <c r="B22" s="38" t="s">
        <v>28</v>
      </c>
      <c r="C22" s="25">
        <v>2</v>
      </c>
      <c r="D22" s="13">
        <v>264</v>
      </c>
      <c r="E22" s="31">
        <f t="shared" si="1"/>
        <v>0.8479220890081244</v>
      </c>
      <c r="F22" s="12"/>
      <c r="G22" s="13"/>
      <c r="H22" s="14">
        <v>0</v>
      </c>
      <c r="I22" s="12"/>
      <c r="J22" s="13"/>
      <c r="K22" s="14">
        <v>0</v>
      </c>
      <c r="L22" s="32">
        <f t="shared" si="2"/>
        <v>0.8479220890081244</v>
      </c>
    </row>
    <row r="23" spans="2:12" ht="12.75">
      <c r="B23" s="18"/>
      <c r="C23" s="12"/>
      <c r="D23" s="13"/>
      <c r="E23" s="31">
        <f t="shared" si="1"/>
        <v>0</v>
      </c>
      <c r="F23" s="12"/>
      <c r="G23" s="13"/>
      <c r="H23" s="14">
        <v>0</v>
      </c>
      <c r="I23" s="12"/>
      <c r="J23" s="13"/>
      <c r="K23" s="14"/>
      <c r="L23" s="33"/>
    </row>
    <row r="24" spans="2:12" ht="12.75">
      <c r="B24" s="19"/>
      <c r="C24" s="15"/>
      <c r="D24" s="16"/>
      <c r="E24" s="29">
        <f t="shared" si="1"/>
        <v>0</v>
      </c>
      <c r="F24" s="15"/>
      <c r="G24" s="16"/>
      <c r="H24" s="17">
        <v>0</v>
      </c>
      <c r="I24" s="15"/>
      <c r="J24" s="16"/>
      <c r="K24" s="17"/>
      <c r="L24" s="34"/>
    </row>
    <row r="25" ht="12.75">
      <c r="E25" s="30">
        <f t="shared" si="1"/>
        <v>0</v>
      </c>
    </row>
    <row r="26" ht="12.75">
      <c r="E26" s="30">
        <f t="shared" si="1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Zeros="0" tabSelected="1" workbookViewId="0" topLeftCell="A7">
      <selection activeCell="B15" sqref="B15"/>
    </sheetView>
  </sheetViews>
  <sheetFormatPr defaultColWidth="9.140625" defaultRowHeight="12.75"/>
  <cols>
    <col min="1" max="1" width="5.8515625" style="0" customWidth="1"/>
    <col min="2" max="2" width="22.28125" style="0" customWidth="1"/>
    <col min="3" max="4" width="10.140625" style="0" bestFit="1" customWidth="1"/>
    <col min="5" max="5" width="12.7109375" style="26" customWidth="1"/>
    <col min="6" max="6" width="10.140625" style="0" customWidth="1"/>
    <col min="9" max="9" width="9.8515625" style="0" customWidth="1"/>
    <col min="12" max="12" width="9.140625" style="26" customWidth="1"/>
  </cols>
  <sheetData>
    <row r="1" spans="1:10" ht="20.25">
      <c r="A1" s="1" t="s">
        <v>0</v>
      </c>
      <c r="G1" s="8" t="s">
        <v>7</v>
      </c>
      <c r="J1" t="s">
        <v>17</v>
      </c>
    </row>
    <row r="2" spans="7:10" ht="12.75">
      <c r="G2" s="8" t="s">
        <v>8</v>
      </c>
      <c r="J2" t="s">
        <v>19</v>
      </c>
    </row>
    <row r="3" ht="18">
      <c r="A3" s="2" t="s">
        <v>29</v>
      </c>
    </row>
    <row r="5" spans="3:11" ht="12.75">
      <c r="C5" s="4" t="s">
        <v>2</v>
      </c>
      <c r="D5" s="10"/>
      <c r="E5" s="27"/>
      <c r="F5" s="4" t="s">
        <v>3</v>
      </c>
      <c r="G5" s="10"/>
      <c r="H5" s="11"/>
      <c r="I5" s="5" t="s">
        <v>4</v>
      </c>
      <c r="J5" s="10"/>
      <c r="K5" s="11"/>
    </row>
    <row r="6" spans="3:11" ht="12.75">
      <c r="C6" s="6">
        <v>40696</v>
      </c>
      <c r="D6" s="16"/>
      <c r="E6" s="29"/>
      <c r="F6" s="6">
        <v>40706</v>
      </c>
      <c r="G6" s="16"/>
      <c r="H6" s="17"/>
      <c r="I6" s="7">
        <v>40804</v>
      </c>
      <c r="J6" s="16"/>
      <c r="K6" s="17"/>
    </row>
    <row r="7" spans="2:11" ht="12.75">
      <c r="B7" s="20" t="s">
        <v>5</v>
      </c>
      <c r="C7" s="9">
        <v>17</v>
      </c>
      <c r="D7" s="10"/>
      <c r="E7" s="27"/>
      <c r="F7" s="9"/>
      <c r="G7" s="10"/>
      <c r="H7" s="11"/>
      <c r="I7" s="9"/>
      <c r="J7" s="10"/>
      <c r="K7" s="11"/>
    </row>
    <row r="8" spans="2:11" ht="12.75">
      <c r="B8" s="21" t="s">
        <v>6</v>
      </c>
      <c r="C8" s="12">
        <v>4</v>
      </c>
      <c r="D8" s="13"/>
      <c r="E8" s="28"/>
      <c r="F8" s="12">
        <v>1</v>
      </c>
      <c r="G8" s="13"/>
      <c r="H8" s="14"/>
      <c r="I8" s="12">
        <v>1</v>
      </c>
      <c r="J8" s="13"/>
      <c r="K8" s="14"/>
    </row>
    <row r="9" spans="2:11" ht="12.75">
      <c r="B9" s="21"/>
      <c r="C9" s="23" t="s">
        <v>12</v>
      </c>
      <c r="D9" s="24" t="s">
        <v>13</v>
      </c>
      <c r="E9" s="28" t="s">
        <v>14</v>
      </c>
      <c r="F9" s="23" t="s">
        <v>12</v>
      </c>
      <c r="G9" s="24" t="s">
        <v>13</v>
      </c>
      <c r="H9" s="28" t="s">
        <v>14</v>
      </c>
      <c r="I9" s="23" t="s">
        <v>12</v>
      </c>
      <c r="J9" s="24" t="s">
        <v>13</v>
      </c>
      <c r="K9" s="28" t="s">
        <v>14</v>
      </c>
    </row>
    <row r="10" spans="2:11" ht="12.75">
      <c r="B10" s="22" t="s">
        <v>16</v>
      </c>
      <c r="C10" s="15">
        <v>18</v>
      </c>
      <c r="D10" s="16">
        <v>33</v>
      </c>
      <c r="E10" s="29">
        <f>C$10/(C$7+C$8)*100-(D10/(C$8*40))</f>
        <v>85.50803571428571</v>
      </c>
      <c r="F10" s="15">
        <v>0</v>
      </c>
      <c r="G10" s="16">
        <v>0</v>
      </c>
      <c r="H10" s="17">
        <f>F$10/(F$7+F$8)*100-(G10/(F$8*40))</f>
        <v>0</v>
      </c>
      <c r="I10" s="15">
        <v>0</v>
      </c>
      <c r="J10" s="16">
        <v>0</v>
      </c>
      <c r="K10" s="17">
        <f>I$10/(I$7+I$8)*100-(J10/(I$8*40))</f>
        <v>0</v>
      </c>
    </row>
    <row r="11" spans="1:12" s="3" customFormat="1" ht="12.75">
      <c r="A11" s="3">
        <v>0</v>
      </c>
      <c r="B11" s="35" t="s">
        <v>9</v>
      </c>
      <c r="C11" s="41" t="s">
        <v>12</v>
      </c>
      <c r="D11" s="42" t="s">
        <v>13</v>
      </c>
      <c r="E11" s="43" t="s">
        <v>15</v>
      </c>
      <c r="F11" s="41" t="s">
        <v>12</v>
      </c>
      <c r="G11" s="42" t="s">
        <v>13</v>
      </c>
      <c r="H11" s="43" t="s">
        <v>15</v>
      </c>
      <c r="I11" s="41" t="s">
        <v>12</v>
      </c>
      <c r="J11" s="42" t="s">
        <v>13</v>
      </c>
      <c r="K11" s="43" t="s">
        <v>15</v>
      </c>
      <c r="L11" s="36" t="s">
        <v>11</v>
      </c>
    </row>
    <row r="12" spans="1:12" ht="12.75">
      <c r="A12">
        <f>A11+1</f>
        <v>1</v>
      </c>
      <c r="B12" s="38" t="s">
        <v>26</v>
      </c>
      <c r="C12" s="25">
        <v>8</v>
      </c>
      <c r="D12" s="13">
        <v>323</v>
      </c>
      <c r="E12" s="31">
        <f aca="true" t="shared" si="0" ref="E12:E18">POWER((C12/(C$7+C$8)*100-(D12/(C$8*40)))/E$10,2)*100</f>
        <v>17.8006002868782</v>
      </c>
      <c r="F12" s="12"/>
      <c r="G12" s="13"/>
      <c r="H12" s="14">
        <v>0</v>
      </c>
      <c r="I12" s="12"/>
      <c r="J12" s="13"/>
      <c r="K12" s="14">
        <v>0</v>
      </c>
      <c r="L12" s="32">
        <f>E12+H12+K12-MIN(E12,H12,K12)</f>
        <v>17.8006002868782</v>
      </c>
    </row>
    <row r="13" spans="1:12" ht="12.75">
      <c r="A13">
        <f>A12+1</f>
        <v>2</v>
      </c>
      <c r="B13" s="40" t="s">
        <v>27</v>
      </c>
      <c r="C13" s="25">
        <v>5</v>
      </c>
      <c r="D13" s="13">
        <v>324</v>
      </c>
      <c r="E13" s="31">
        <f t="shared" si="0"/>
        <v>6.490561692756702</v>
      </c>
      <c r="F13" s="12"/>
      <c r="G13" s="13"/>
      <c r="H13" s="14">
        <v>0</v>
      </c>
      <c r="I13" s="12"/>
      <c r="J13" s="13"/>
      <c r="K13" s="14">
        <v>0</v>
      </c>
      <c r="L13" s="32">
        <f>E13+H13+K13-MIN(E13,H13,K13)</f>
        <v>6.490561692756702</v>
      </c>
    </row>
    <row r="14" spans="1:12" ht="12.75">
      <c r="A14">
        <f>A13+1</f>
        <v>3</v>
      </c>
      <c r="B14" s="38" t="s">
        <v>28</v>
      </c>
      <c r="C14" s="25">
        <v>2</v>
      </c>
      <c r="D14" s="13">
        <v>264</v>
      </c>
      <c r="E14" s="31">
        <f t="shared" si="0"/>
        <v>0.8479220890081244</v>
      </c>
      <c r="F14" s="12"/>
      <c r="G14" s="13"/>
      <c r="H14" s="14">
        <v>0</v>
      </c>
      <c r="I14" s="12"/>
      <c r="J14" s="13"/>
      <c r="K14" s="14">
        <v>0</v>
      </c>
      <c r="L14" s="32">
        <f>E14+H14+K14-MIN(E14,H14,K14)</f>
        <v>0.8479220890081244</v>
      </c>
    </row>
    <row r="15" spans="2:12" ht="12.75">
      <c r="B15" s="18"/>
      <c r="C15" s="12"/>
      <c r="D15" s="13"/>
      <c r="E15" s="31">
        <f t="shared" si="0"/>
        <v>0</v>
      </c>
      <c r="F15" s="12"/>
      <c r="G15" s="13"/>
      <c r="H15" s="14">
        <v>0</v>
      </c>
      <c r="I15" s="12"/>
      <c r="J15" s="13"/>
      <c r="K15" s="14"/>
      <c r="L15" s="33"/>
    </row>
    <row r="16" spans="2:12" ht="12.75">
      <c r="B16" s="19"/>
      <c r="C16" s="15"/>
      <c r="D16" s="16"/>
      <c r="E16" s="29">
        <f t="shared" si="0"/>
        <v>0</v>
      </c>
      <c r="F16" s="15"/>
      <c r="G16" s="16"/>
      <c r="H16" s="17">
        <v>0</v>
      </c>
      <c r="I16" s="15"/>
      <c r="J16" s="16"/>
      <c r="K16" s="17"/>
      <c r="L16" s="34"/>
    </row>
    <row r="17" ht="12.75">
      <c r="E17" s="30">
        <f t="shared" si="0"/>
        <v>0</v>
      </c>
    </row>
    <row r="18" ht="12.75">
      <c r="E18" s="30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Renato Bettin</cp:lastModifiedBy>
  <cp:lastPrinted>2011-06-08T10:00:55Z</cp:lastPrinted>
  <dcterms:created xsi:type="dcterms:W3CDTF">1996-11-05T10:16:36Z</dcterms:created>
  <dcterms:modified xsi:type="dcterms:W3CDTF">2011-06-08T10:02:25Z</dcterms:modified>
  <cp:category/>
  <cp:version/>
  <cp:contentType/>
  <cp:contentStatus/>
</cp:coreProperties>
</file>